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Data" sheetId="1" r:id="rId1"/>
  </sheets>
  <definedNames>
    <definedName name="_xlnm.Print_Area" localSheetId="0">'Data'!$A$1:$O$82</definedName>
  </definedNames>
  <calcPr fullCalcOnLoad="1"/>
</workbook>
</file>

<file path=xl/sharedStrings.xml><?xml version="1.0" encoding="utf-8"?>
<sst xmlns="http://schemas.openxmlformats.org/spreadsheetml/2006/main" count="170" uniqueCount="157">
  <si>
    <t>Density</t>
  </si>
  <si>
    <t>SG</t>
  </si>
  <si>
    <t>Air</t>
  </si>
  <si>
    <t>Ammonia</t>
  </si>
  <si>
    <t>Argon</t>
  </si>
  <si>
    <t>Butene</t>
  </si>
  <si>
    <t>Carbon dioxide</t>
  </si>
  <si>
    <t>Carbon monoxide</t>
  </si>
  <si>
    <t>Carbon tetra floride</t>
  </si>
  <si>
    <t>Ethane</t>
  </si>
  <si>
    <t>Fluorine</t>
  </si>
  <si>
    <t>Helium</t>
  </si>
  <si>
    <t>Hydrogen</t>
  </si>
  <si>
    <t>Krypton</t>
  </si>
  <si>
    <t>Methane</t>
  </si>
  <si>
    <t>Natural gas</t>
  </si>
  <si>
    <t>Neon</t>
  </si>
  <si>
    <t>Nitrogen</t>
  </si>
  <si>
    <t>Oxygen</t>
  </si>
  <si>
    <t>Propane</t>
  </si>
  <si>
    <t>Propylene</t>
  </si>
  <si>
    <t>Sulfer dioxide</t>
  </si>
  <si>
    <t>Gas</t>
  </si>
  <si>
    <t>Symbol</t>
  </si>
  <si>
    <t>UGASconst</t>
  </si>
  <si>
    <t>Acetylene</t>
  </si>
  <si>
    <t>C2H2</t>
  </si>
  <si>
    <t/>
  </si>
  <si>
    <t>NH3</t>
  </si>
  <si>
    <t>AR</t>
  </si>
  <si>
    <t>C4H10</t>
  </si>
  <si>
    <t>CO2</t>
  </si>
  <si>
    <t>CO</t>
  </si>
  <si>
    <t>CF4</t>
  </si>
  <si>
    <t>C2H6</t>
  </si>
  <si>
    <t>Ethylene</t>
  </si>
  <si>
    <t>C4H4</t>
  </si>
  <si>
    <t>Freon R12</t>
  </si>
  <si>
    <t>CCL2F2</t>
  </si>
  <si>
    <t>Freon R22</t>
  </si>
  <si>
    <t>CHCIF2</t>
  </si>
  <si>
    <t>F2</t>
  </si>
  <si>
    <t>HE</t>
  </si>
  <si>
    <t>H2</t>
  </si>
  <si>
    <t>KR</t>
  </si>
  <si>
    <t>CH4</t>
  </si>
  <si>
    <t>NE</t>
  </si>
  <si>
    <t>N2</t>
  </si>
  <si>
    <t>Nitrous Oxide</t>
  </si>
  <si>
    <t>N2O</t>
  </si>
  <si>
    <t>O2</t>
  </si>
  <si>
    <t>C3H8</t>
  </si>
  <si>
    <t>C3H6</t>
  </si>
  <si>
    <t>SO2</t>
  </si>
  <si>
    <t>User Defined</t>
  </si>
  <si>
    <t>Fahrenheit</t>
  </si>
  <si>
    <t>ACFM</t>
  </si>
  <si>
    <t>Rankine</t>
  </si>
  <si>
    <t>PSIG</t>
  </si>
  <si>
    <t>Celsius</t>
  </si>
  <si>
    <t>Kelvin</t>
  </si>
  <si>
    <t>Lbs/hr</t>
  </si>
  <si>
    <t>SCFM</t>
  </si>
  <si>
    <t>SCFH</t>
  </si>
  <si>
    <t>NM3/min</t>
  </si>
  <si>
    <t>NM3/hr</t>
  </si>
  <si>
    <t>Lbs/min</t>
  </si>
  <si>
    <t>Temperature</t>
  </si>
  <si>
    <t>Pressure</t>
  </si>
  <si>
    <t>Flow</t>
  </si>
  <si>
    <t>Meter</t>
  </si>
  <si>
    <t>MAG</t>
  </si>
  <si>
    <t>MCP</t>
  </si>
  <si>
    <t>size</t>
  </si>
  <si>
    <t>MF30</t>
  </si>
  <si>
    <t>MF50</t>
  </si>
  <si>
    <t>MF80</t>
  </si>
  <si>
    <t>MF90</t>
  </si>
  <si>
    <t>M125</t>
  </si>
  <si>
    <t>M175</t>
  </si>
  <si>
    <t>1/4</t>
  </si>
  <si>
    <t>3/8</t>
  </si>
  <si>
    <t>5/8</t>
  </si>
  <si>
    <t>3/4</t>
  </si>
  <si>
    <t>1</t>
  </si>
  <si>
    <t>1.25</t>
  </si>
  <si>
    <t>1.5</t>
  </si>
  <si>
    <t>2</t>
  </si>
  <si>
    <t>2.5</t>
  </si>
  <si>
    <t>3</t>
  </si>
  <si>
    <t>4</t>
  </si>
  <si>
    <t>5</t>
  </si>
  <si>
    <t>6</t>
  </si>
  <si>
    <t>8</t>
  </si>
  <si>
    <t>10</t>
  </si>
  <si>
    <t>12</t>
  </si>
  <si>
    <t>Temp_Rankine</t>
  </si>
  <si>
    <t>Press_PSIA</t>
  </si>
  <si>
    <t>Description</t>
  </si>
  <si>
    <t>518.67</t>
  </si>
  <si>
    <t>14.6959</t>
  </si>
  <si>
    <t>529.47</t>
  </si>
  <si>
    <t>540.27</t>
  </si>
  <si>
    <t>14.5038</t>
  </si>
  <si>
    <t>545.67</t>
  </si>
  <si>
    <t>0</t>
  </si>
  <si>
    <t>OIML  : 15 C  101.325 KPa</t>
  </si>
  <si>
    <t>USA   : 70 F  14.7 PSIA</t>
  </si>
  <si>
    <t>ASIAN : 27 C  101.325 KPa</t>
  </si>
  <si>
    <t>PTB   : 15 C  1 Bar</t>
  </si>
  <si>
    <t>SIRIM : 30 C  101.325 KPa</t>
  </si>
  <si>
    <t>USER specified.</t>
  </si>
  <si>
    <t>Kg/min</t>
  </si>
  <si>
    <t>AM3/min</t>
  </si>
  <si>
    <t>ALPM</t>
  </si>
  <si>
    <t>NLPM</t>
  </si>
  <si>
    <t>ACFH</t>
  </si>
  <si>
    <t>Kg/hr</t>
  </si>
  <si>
    <t>AM3/hr</t>
  </si>
  <si>
    <t>ALPH</t>
  </si>
  <si>
    <t>NLPH</t>
  </si>
  <si>
    <t>Flow1</t>
  </si>
  <si>
    <t>Flow2</t>
  </si>
  <si>
    <t>Flow3</t>
  </si>
  <si>
    <t>Flow4</t>
  </si>
  <si>
    <t>Flow5</t>
  </si>
  <si>
    <t>Drop1</t>
  </si>
  <si>
    <t>Drop2</t>
  </si>
  <si>
    <t>Drop3</t>
  </si>
  <si>
    <t>Drop4</t>
  </si>
  <si>
    <t xml:space="preserve">PSIA   </t>
  </si>
  <si>
    <t xml:space="preserve">BarG   </t>
  </si>
  <si>
    <t xml:space="preserve">BarA   </t>
  </si>
  <si>
    <t>kg/cm^2</t>
  </si>
  <si>
    <t>Pascals</t>
  </si>
  <si>
    <t xml:space="preserve">KPaG   </t>
  </si>
  <si>
    <t xml:space="preserve">MPaG   </t>
  </si>
  <si>
    <t xml:space="preserve">ATM    </t>
  </si>
  <si>
    <t xml:space="preserve">KPa    </t>
  </si>
  <si>
    <t>MPa</t>
  </si>
  <si>
    <t>Min and Max velocity at air density 0.1 Lb/ft3</t>
  </si>
  <si>
    <t>Meter size</t>
  </si>
  <si>
    <t>Blade angle</t>
  </si>
  <si>
    <t xml:space="preserve"> Max flow ACFM</t>
  </si>
  <si>
    <t>Min flow MAG coil ACFM</t>
  </si>
  <si>
    <t>Min flow MCP coil ACFM</t>
  </si>
  <si>
    <t>Cross section area (ft2)</t>
  </si>
  <si>
    <t>Maximum Velocity FPS</t>
  </si>
  <si>
    <t>Minimum Velocity MAG coil FPS</t>
  </si>
  <si>
    <t>Minimum Velocity MCP coil FPS</t>
  </si>
  <si>
    <t>Inside dia.inch</t>
  </si>
  <si>
    <t>Inside dia. ft</t>
  </si>
  <si>
    <t>Cross area ft2</t>
  </si>
  <si>
    <t>1.5" meter</t>
  </si>
  <si>
    <t>2" meter</t>
  </si>
  <si>
    <t>1.5"</t>
  </si>
  <si>
    <t>2"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</si>
</sst>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[$-409]dddd\,\ mmmm\ dd\,\ yyyy"/>
    <numFmt numFmtId="168" formatCode="[$-409]mmmm\ d\,\ yyyy;@"/>
    <numFmt numFmtId="169" formatCode="m/d/yyyy;@"/>
  </numFmts>
  <fonts count="8"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2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 locked="0"/>
    </xf>
    <xf numFmtId="0" fontId="2" fillId="0" borderId="3" xfId="19" applyFont="1" applyFill="1" applyBorder="1" applyAlignment="1">
      <alignment horizontal="left" wrapText="1"/>
      <protection/>
    </xf>
    <xf numFmtId="0" fontId="2" fillId="0" borderId="4" xfId="19" applyFont="1" applyFill="1" applyBorder="1" applyAlignment="1">
      <alignment horizontal="right" wrapText="1"/>
      <protection/>
    </xf>
    <xf numFmtId="0" fontId="2" fillId="0" borderId="5" xfId="19" applyFont="1" applyFill="1" applyBorder="1" applyAlignment="1">
      <alignment horizontal="left" wrapText="1"/>
      <protection/>
    </xf>
    <xf numFmtId="0" fontId="2" fillId="0" borderId="6" xfId="19" applyFont="1" applyFill="1" applyBorder="1" applyAlignment="1">
      <alignment horizontal="left" wrapText="1"/>
      <protection/>
    </xf>
    <xf numFmtId="0" fontId="2" fillId="0" borderId="6" xfId="19" applyFont="1" applyFill="1" applyBorder="1" applyAlignment="1">
      <alignment horizontal="right" wrapText="1"/>
      <protection/>
    </xf>
    <xf numFmtId="0" fontId="2" fillId="0" borderId="7" xfId="19" applyFont="1" applyFill="1" applyBorder="1" applyAlignment="1">
      <alignment horizontal="right" wrapText="1"/>
      <protection/>
    </xf>
    <xf numFmtId="0" fontId="1" fillId="0" borderId="0" xfId="0" applyFont="1" applyBorder="1" applyAlignment="1" applyProtection="1">
      <alignment/>
      <protection hidden="1"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right" wrapText="1"/>
      <protection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2" borderId="16" xfId="19" applyFont="1" applyFill="1" applyBorder="1" applyAlignment="1">
      <alignment horizontal="center"/>
      <protection/>
    </xf>
    <xf numFmtId="0" fontId="1" fillId="0" borderId="17" xfId="0" applyFon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1" fillId="0" borderId="17" xfId="0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 locked="0"/>
    </xf>
    <xf numFmtId="0" fontId="0" fillId="0" borderId="18" xfId="0" applyBorder="1" applyAlignment="1">
      <alignment/>
    </xf>
    <xf numFmtId="0" fontId="2" fillId="0" borderId="3" xfId="20" applyFont="1" applyFill="1" applyBorder="1" applyAlignment="1">
      <alignment horizontal="right" wrapText="1"/>
      <protection/>
    </xf>
    <xf numFmtId="0" fontId="2" fillId="0" borderId="4" xfId="20" applyFont="1" applyFill="1" applyBorder="1" applyAlignment="1">
      <alignment wrapText="1"/>
      <protection/>
    </xf>
    <xf numFmtId="0" fontId="2" fillId="0" borderId="5" xfId="20" applyFont="1" applyFill="1" applyBorder="1" applyAlignment="1">
      <alignment horizontal="right" wrapText="1"/>
      <protection/>
    </xf>
    <xf numFmtId="0" fontId="2" fillId="0" borderId="6" xfId="20" applyFont="1" applyFill="1" applyBorder="1" applyAlignment="1">
      <alignment horizontal="right" wrapText="1"/>
      <protection/>
    </xf>
    <xf numFmtId="0" fontId="2" fillId="0" borderId="7" xfId="20" applyFont="1" applyFill="1" applyBorder="1" applyAlignment="1">
      <alignment wrapText="1"/>
      <protection/>
    </xf>
    <xf numFmtId="0" fontId="2" fillId="0" borderId="3" xfId="21" applyFont="1" applyFill="1" applyBorder="1" applyAlignment="1">
      <alignment horizontal="left" wrapText="1"/>
      <protection/>
    </xf>
    <xf numFmtId="0" fontId="2" fillId="0" borderId="4" xfId="21" applyFont="1" applyFill="1" applyBorder="1" applyAlignment="1">
      <alignment horizontal="right" wrapText="1"/>
      <protection/>
    </xf>
    <xf numFmtId="0" fontId="2" fillId="0" borderId="5" xfId="21" applyFont="1" applyFill="1" applyBorder="1" applyAlignment="1">
      <alignment horizontal="left" wrapText="1"/>
      <protection/>
    </xf>
    <xf numFmtId="0" fontId="2" fillId="0" borderId="6" xfId="21" applyFont="1" applyFill="1" applyBorder="1" applyAlignment="1">
      <alignment horizontal="right" wrapText="1"/>
      <protection/>
    </xf>
    <xf numFmtId="0" fontId="2" fillId="0" borderId="7" xfId="21" applyFont="1" applyFill="1" applyBorder="1" applyAlignment="1">
      <alignment horizontal="right" wrapText="1"/>
      <protection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a" xfId="19"/>
    <cellStyle name="Normal_Data_1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15</xdr:row>
      <xdr:rowOff>19050</xdr:rowOff>
    </xdr:from>
    <xdr:to>
      <xdr:col>14</xdr:col>
      <xdr:colOff>1219200</xdr:colOff>
      <xdr:row>35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48550" y="2733675"/>
          <a:ext cx="40767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Calculation notes: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Densitry at STP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(70F, 14.7psi) is listed in the fluid table located at A41:H67.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Density range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based on density at STP, and max /min values of T &amp; P:
    Dmin = Density * 36 * Pmin / Tmax
    Dmax = Density * 36 * Pmax / Tmin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Required min/max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from required flow rate and pipe size:
    Vmin = Fmin / Pipe / 60
    Vmax = Fmax / Pipe / 60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Max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a constant for each meter. It is calculated based on meter max flow rate (ACFM) and meter cross section area in table located at A70:I80.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Min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based on meter min flow rate at density of 0.1 derived from HO meter sizing program, and square root of ratio of densities (0.1 to min flowing density)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79"/>
  <sheetViews>
    <sheetView tabSelected="1" view="pageBreakPreview" zoomScale="60" zoomScaleNormal="75" workbookViewId="0" topLeftCell="A1">
      <selection activeCell="D41" sqref="D41"/>
    </sheetView>
  </sheetViews>
  <sheetFormatPr defaultColWidth="9.140625" defaultRowHeight="12.75"/>
  <cols>
    <col min="1" max="1" width="17.140625" style="0" customWidth="1"/>
    <col min="2" max="2" width="11.8515625" style="0" customWidth="1"/>
    <col min="3" max="3" width="9.8515625" style="0" customWidth="1"/>
    <col min="4" max="4" width="10.28125" style="0" customWidth="1"/>
    <col min="5" max="5" width="11.28125" style="0" customWidth="1"/>
    <col min="7" max="7" width="12.7109375" style="0" customWidth="1"/>
    <col min="8" max="8" width="11.00390625" style="0" customWidth="1"/>
    <col min="9" max="9" width="9.7109375" style="0" customWidth="1"/>
    <col min="10" max="10" width="8.421875" style="0" customWidth="1"/>
    <col min="11" max="11" width="9.57421875" style="0" customWidth="1"/>
    <col min="13" max="13" width="13.28125" style="0" customWidth="1"/>
    <col min="14" max="14" width="11.140625" style="0" customWidth="1"/>
    <col min="15" max="15" width="26.00390625" style="0" customWidth="1"/>
  </cols>
  <sheetData>
    <row r="1" spans="1:15" ht="12.75">
      <c r="A1" s="3" t="s">
        <v>22</v>
      </c>
      <c r="B1" s="3" t="s">
        <v>23</v>
      </c>
      <c r="C1" s="3" t="s">
        <v>0</v>
      </c>
      <c r="D1" s="3" t="s">
        <v>1</v>
      </c>
      <c r="E1" s="3" t="s">
        <v>24</v>
      </c>
      <c r="G1" s="32" t="s">
        <v>67</v>
      </c>
      <c r="H1" s="32" t="s">
        <v>68</v>
      </c>
      <c r="I1" s="32" t="s">
        <v>69</v>
      </c>
      <c r="M1" s="16" t="s">
        <v>96</v>
      </c>
      <c r="N1" s="16" t="s">
        <v>97</v>
      </c>
      <c r="O1" s="16" t="s">
        <v>98</v>
      </c>
    </row>
    <row r="2" spans="1:15" ht="15" customHeight="1">
      <c r="A2" s="7" t="s">
        <v>25</v>
      </c>
      <c r="B2" s="4" t="s">
        <v>26</v>
      </c>
      <c r="C2" s="5">
        <v>0.06914</v>
      </c>
      <c r="D2" s="5">
        <v>0.9057</v>
      </c>
      <c r="E2" s="8">
        <v>59.4</v>
      </c>
      <c r="G2" s="33" t="s">
        <v>55</v>
      </c>
      <c r="H2" s="34" t="s">
        <v>58</v>
      </c>
      <c r="I2" s="34" t="s">
        <v>56</v>
      </c>
      <c r="J2" s="1"/>
      <c r="M2" s="39" t="s">
        <v>99</v>
      </c>
      <c r="N2" s="17" t="s">
        <v>100</v>
      </c>
      <c r="O2" s="40" t="s">
        <v>106</v>
      </c>
    </row>
    <row r="3" spans="1:15" ht="15" customHeight="1">
      <c r="A3" s="7" t="s">
        <v>2</v>
      </c>
      <c r="B3" s="4" t="s">
        <v>27</v>
      </c>
      <c r="C3" s="5">
        <v>0.075188</v>
      </c>
      <c r="D3" s="5">
        <v>1</v>
      </c>
      <c r="E3" s="8">
        <v>53.9</v>
      </c>
      <c r="G3" s="33" t="s">
        <v>57</v>
      </c>
      <c r="H3" s="34" t="s">
        <v>130</v>
      </c>
      <c r="I3" s="34" t="s">
        <v>62</v>
      </c>
      <c r="J3" s="1"/>
      <c r="M3" s="39" t="s">
        <v>101</v>
      </c>
      <c r="N3" s="17" t="s">
        <v>100</v>
      </c>
      <c r="O3" s="40" t="s">
        <v>107</v>
      </c>
    </row>
    <row r="4" spans="1:15" ht="15" customHeight="1">
      <c r="A4" s="7" t="s">
        <v>3</v>
      </c>
      <c r="B4" s="4" t="s">
        <v>28</v>
      </c>
      <c r="C4" s="5">
        <v>0.04425</v>
      </c>
      <c r="D4" s="5">
        <v>0.597</v>
      </c>
      <c r="E4" s="8">
        <v>90.8</v>
      </c>
      <c r="G4" s="33" t="s">
        <v>59</v>
      </c>
      <c r="H4" s="34" t="s">
        <v>131</v>
      </c>
      <c r="I4" s="34" t="s">
        <v>66</v>
      </c>
      <c r="J4" s="1"/>
      <c r="M4" s="39" t="s">
        <v>102</v>
      </c>
      <c r="N4" s="17" t="s">
        <v>100</v>
      </c>
      <c r="O4" s="40" t="s">
        <v>108</v>
      </c>
    </row>
    <row r="5" spans="1:15" ht="15" customHeight="1">
      <c r="A5" s="7" t="s">
        <v>4</v>
      </c>
      <c r="B5" s="4" t="s">
        <v>29</v>
      </c>
      <c r="C5" s="5">
        <v>0.10341</v>
      </c>
      <c r="D5" s="5">
        <v>1.38</v>
      </c>
      <c r="E5" s="8">
        <v>38.7</v>
      </c>
      <c r="G5" s="33" t="s">
        <v>60</v>
      </c>
      <c r="H5" s="34" t="s">
        <v>132</v>
      </c>
      <c r="I5" s="34" t="s">
        <v>112</v>
      </c>
      <c r="J5" s="1"/>
      <c r="M5" s="39" t="s">
        <v>99</v>
      </c>
      <c r="N5" s="17" t="s">
        <v>103</v>
      </c>
      <c r="O5" s="40" t="s">
        <v>109</v>
      </c>
    </row>
    <row r="6" spans="1:15" ht="15" customHeight="1">
      <c r="A6" s="7" t="s">
        <v>5</v>
      </c>
      <c r="B6" s="4" t="s">
        <v>30</v>
      </c>
      <c r="C6" s="5">
        <v>0.15626</v>
      </c>
      <c r="D6" s="5">
        <v>2.076</v>
      </c>
      <c r="E6" s="8">
        <v>0</v>
      </c>
      <c r="G6" s="35"/>
      <c r="H6" s="34" t="s">
        <v>133</v>
      </c>
      <c r="I6" s="34" t="s">
        <v>113</v>
      </c>
      <c r="J6" s="1"/>
      <c r="M6" s="39" t="s">
        <v>104</v>
      </c>
      <c r="N6" s="17" t="s">
        <v>100</v>
      </c>
      <c r="O6" s="40" t="s">
        <v>110</v>
      </c>
    </row>
    <row r="7" spans="1:15" ht="15" customHeight="1">
      <c r="A7" s="7" t="s">
        <v>6</v>
      </c>
      <c r="B7" s="4" t="s">
        <v>31</v>
      </c>
      <c r="C7" s="5">
        <v>0.1142</v>
      </c>
      <c r="D7" s="5">
        <v>1.521</v>
      </c>
      <c r="E7" s="8">
        <v>35.1</v>
      </c>
      <c r="G7" s="36"/>
      <c r="H7" s="34" t="s">
        <v>134</v>
      </c>
      <c r="I7" s="34" t="s">
        <v>64</v>
      </c>
      <c r="J7" s="1"/>
      <c r="M7" s="41" t="s">
        <v>105</v>
      </c>
      <c r="N7" s="42" t="s">
        <v>105</v>
      </c>
      <c r="O7" s="43" t="s">
        <v>111</v>
      </c>
    </row>
    <row r="8" spans="1:10" ht="15">
      <c r="A8" s="7" t="s">
        <v>7</v>
      </c>
      <c r="B8" s="4" t="s">
        <v>32</v>
      </c>
      <c r="C8" s="5">
        <v>0.07236</v>
      </c>
      <c r="D8" s="5">
        <v>0.9678</v>
      </c>
      <c r="E8" s="8">
        <v>55.2</v>
      </c>
      <c r="G8" s="36"/>
      <c r="H8" s="34" t="s">
        <v>135</v>
      </c>
      <c r="I8" s="34" t="s">
        <v>114</v>
      </c>
      <c r="J8" s="1"/>
    </row>
    <row r="9" spans="1:10" ht="15">
      <c r="A9" s="7" t="s">
        <v>8</v>
      </c>
      <c r="B9" s="4" t="s">
        <v>33</v>
      </c>
      <c r="C9" s="5">
        <v>0.22727</v>
      </c>
      <c r="D9" s="5">
        <v>3.0227</v>
      </c>
      <c r="E9" s="8">
        <v>0</v>
      </c>
      <c r="G9" s="36"/>
      <c r="H9" s="34" t="s">
        <v>136</v>
      </c>
      <c r="I9" s="34" t="s">
        <v>115</v>
      </c>
      <c r="J9" s="1"/>
    </row>
    <row r="10" spans="1:10" ht="15">
      <c r="A10" s="7" t="s">
        <v>9</v>
      </c>
      <c r="B10" s="4" t="s">
        <v>34</v>
      </c>
      <c r="C10" s="5">
        <v>0.078125</v>
      </c>
      <c r="D10" s="5">
        <v>1.047</v>
      </c>
      <c r="E10" s="8">
        <v>0</v>
      </c>
      <c r="G10" s="37"/>
      <c r="H10" s="34" t="s">
        <v>137</v>
      </c>
      <c r="I10" s="34" t="s">
        <v>116</v>
      </c>
      <c r="J10" s="6"/>
    </row>
    <row r="11" spans="1:10" ht="15">
      <c r="A11" s="7" t="s">
        <v>35</v>
      </c>
      <c r="B11" s="4" t="s">
        <v>36</v>
      </c>
      <c r="C11" s="5">
        <v>0.072464</v>
      </c>
      <c r="D11" s="5">
        <v>0.974</v>
      </c>
      <c r="E11" s="8">
        <v>0</v>
      </c>
      <c r="G11" s="36"/>
      <c r="H11" s="34" t="s">
        <v>138</v>
      </c>
      <c r="I11" s="34" t="s">
        <v>63</v>
      </c>
      <c r="J11" s="1"/>
    </row>
    <row r="12" spans="1:9" ht="12.75">
      <c r="A12" s="7" t="s">
        <v>37</v>
      </c>
      <c r="B12" s="4" t="s">
        <v>38</v>
      </c>
      <c r="C12" s="5">
        <v>0.3193</v>
      </c>
      <c r="D12" s="5">
        <v>4.2</v>
      </c>
      <c r="E12" s="8">
        <v>0</v>
      </c>
      <c r="G12" s="34"/>
      <c r="H12" s="34" t="s">
        <v>139</v>
      </c>
      <c r="I12" s="34" t="s">
        <v>61</v>
      </c>
    </row>
    <row r="13" spans="1:9" ht="12.75">
      <c r="A13" s="7" t="s">
        <v>39</v>
      </c>
      <c r="B13" s="4" t="s">
        <v>40</v>
      </c>
      <c r="C13" s="5">
        <v>0.2273</v>
      </c>
      <c r="D13" s="5">
        <v>0</v>
      </c>
      <c r="E13" s="8">
        <v>0</v>
      </c>
      <c r="G13" s="34"/>
      <c r="H13" s="34"/>
      <c r="I13" s="34" t="s">
        <v>117</v>
      </c>
    </row>
    <row r="14" spans="1:9" ht="12.75">
      <c r="A14" s="7" t="s">
        <v>10</v>
      </c>
      <c r="B14" s="4" t="s">
        <v>41</v>
      </c>
      <c r="C14" s="5">
        <v>0.09804</v>
      </c>
      <c r="D14" s="5">
        <v>1.696</v>
      </c>
      <c r="E14" s="8">
        <v>0</v>
      </c>
      <c r="G14" s="34"/>
      <c r="H14" s="34"/>
      <c r="I14" s="34" t="s">
        <v>118</v>
      </c>
    </row>
    <row r="15" spans="1:9" ht="12.75">
      <c r="A15" s="7" t="s">
        <v>11</v>
      </c>
      <c r="B15" s="4" t="s">
        <v>42</v>
      </c>
      <c r="C15" s="5">
        <v>0.010352</v>
      </c>
      <c r="D15" s="5">
        <v>0.137</v>
      </c>
      <c r="E15" s="8">
        <v>386</v>
      </c>
      <c r="G15" s="34"/>
      <c r="H15" s="34"/>
      <c r="I15" s="34" t="s">
        <v>65</v>
      </c>
    </row>
    <row r="16" spans="1:9" ht="12.75">
      <c r="A16" s="7" t="s">
        <v>12</v>
      </c>
      <c r="B16" s="4" t="s">
        <v>43</v>
      </c>
      <c r="C16" s="5">
        <v>0.005217</v>
      </c>
      <c r="D16" s="5">
        <v>0.06952</v>
      </c>
      <c r="E16" s="8">
        <v>767</v>
      </c>
      <c r="G16" s="34"/>
      <c r="H16" s="34"/>
      <c r="I16" s="34" t="s">
        <v>119</v>
      </c>
    </row>
    <row r="17" spans="1:9" ht="12.75">
      <c r="A17" s="7" t="s">
        <v>13</v>
      </c>
      <c r="B17" s="4" t="s">
        <v>44</v>
      </c>
      <c r="C17" s="5">
        <v>0.2169</v>
      </c>
      <c r="D17" s="5">
        <v>2.818</v>
      </c>
      <c r="E17" s="8">
        <v>0</v>
      </c>
      <c r="G17" s="38"/>
      <c r="H17" s="38"/>
      <c r="I17" s="38" t="s">
        <v>120</v>
      </c>
    </row>
    <row r="18" spans="1:5" ht="12.75">
      <c r="A18" s="7" t="s">
        <v>14</v>
      </c>
      <c r="B18" s="4" t="s">
        <v>45</v>
      </c>
      <c r="C18" s="5">
        <v>0.042184</v>
      </c>
      <c r="D18" s="5">
        <v>0.5549</v>
      </c>
      <c r="E18" s="8">
        <v>96.4</v>
      </c>
    </row>
    <row r="19" spans="1:5" ht="12.75">
      <c r="A19" s="7" t="s">
        <v>15</v>
      </c>
      <c r="B19" s="4" t="s">
        <v>27</v>
      </c>
      <c r="C19" s="5">
        <v>0.04494</v>
      </c>
      <c r="D19" s="5">
        <v>0.5977</v>
      </c>
      <c r="E19" s="8">
        <v>0</v>
      </c>
    </row>
    <row r="20" spans="1:5" ht="12.75">
      <c r="A20" s="7" t="s">
        <v>16</v>
      </c>
      <c r="B20" s="4" t="s">
        <v>46</v>
      </c>
      <c r="C20" s="5">
        <v>0.052192</v>
      </c>
      <c r="D20" s="5">
        <v>0.6941</v>
      </c>
      <c r="E20" s="8">
        <v>0</v>
      </c>
    </row>
    <row r="21" spans="1:5" ht="12.75">
      <c r="A21" s="7" t="s">
        <v>17</v>
      </c>
      <c r="B21" s="4" t="s">
        <v>47</v>
      </c>
      <c r="C21" s="5">
        <v>0.07236</v>
      </c>
      <c r="D21" s="5">
        <v>0.9624</v>
      </c>
      <c r="E21" s="8">
        <v>55.2</v>
      </c>
    </row>
    <row r="22" spans="1:5" ht="12.75">
      <c r="A22" s="7" t="s">
        <v>48</v>
      </c>
      <c r="B22" s="4" t="s">
        <v>49</v>
      </c>
      <c r="C22" s="5">
        <v>0.114943</v>
      </c>
      <c r="D22" s="5">
        <v>1.53</v>
      </c>
      <c r="E22" s="8">
        <v>0</v>
      </c>
    </row>
    <row r="23" spans="1:5" ht="12.75">
      <c r="A23" s="7" t="s">
        <v>18</v>
      </c>
      <c r="B23" s="4" t="s">
        <v>50</v>
      </c>
      <c r="C23" s="5">
        <v>0.082645</v>
      </c>
      <c r="D23" s="5">
        <v>1.0992</v>
      </c>
      <c r="E23" s="8">
        <v>48.3</v>
      </c>
    </row>
    <row r="24" spans="1:5" ht="12.75">
      <c r="A24" s="7" t="s">
        <v>19</v>
      </c>
      <c r="B24" s="4" t="s">
        <v>51</v>
      </c>
      <c r="C24" s="5">
        <v>0.11765</v>
      </c>
      <c r="D24" s="5">
        <v>1.5503</v>
      </c>
      <c r="E24" s="8">
        <v>0</v>
      </c>
    </row>
    <row r="25" spans="1:5" ht="12.75">
      <c r="A25" s="7" t="s">
        <v>20</v>
      </c>
      <c r="B25" s="4" t="s">
        <v>52</v>
      </c>
      <c r="C25" s="5">
        <v>0.110375</v>
      </c>
      <c r="D25" s="5">
        <v>1.476</v>
      </c>
      <c r="E25" s="8">
        <v>0</v>
      </c>
    </row>
    <row r="26" spans="1:5" ht="12.75">
      <c r="A26" s="7" t="s">
        <v>21</v>
      </c>
      <c r="B26" s="4" t="s">
        <v>53</v>
      </c>
      <c r="C26" s="5">
        <v>0.16573</v>
      </c>
      <c r="D26" s="5">
        <v>2.264</v>
      </c>
      <c r="E26" s="8">
        <v>24.1</v>
      </c>
    </row>
    <row r="27" spans="1:5" ht="12.75">
      <c r="A27" s="9" t="s">
        <v>54</v>
      </c>
      <c r="B27" s="10" t="s">
        <v>27</v>
      </c>
      <c r="C27" s="11">
        <v>0</v>
      </c>
      <c r="D27" s="11">
        <v>0</v>
      </c>
      <c r="E27" s="12">
        <v>0</v>
      </c>
    </row>
    <row r="39" spans="1:12" ht="12.75">
      <c r="A39" s="14" t="s">
        <v>70</v>
      </c>
      <c r="B39" s="14" t="s">
        <v>121</v>
      </c>
      <c r="C39" s="14" t="s">
        <v>122</v>
      </c>
      <c r="D39" s="14" t="s">
        <v>123</v>
      </c>
      <c r="E39" s="14" t="s">
        <v>124</v>
      </c>
      <c r="F39" s="14" t="s">
        <v>125</v>
      </c>
      <c r="G39" s="14" t="s">
        <v>71</v>
      </c>
      <c r="H39" s="14" t="s">
        <v>72</v>
      </c>
      <c r="I39" s="14" t="s">
        <v>126</v>
      </c>
      <c r="J39" s="14" t="s">
        <v>127</v>
      </c>
      <c r="K39" s="14" t="s">
        <v>128</v>
      </c>
      <c r="L39" s="14" t="s">
        <v>129</v>
      </c>
    </row>
    <row r="40" spans="1:12" ht="12.75">
      <c r="A40" s="44" t="s">
        <v>73</v>
      </c>
      <c r="B40" s="15">
        <v>15</v>
      </c>
      <c r="C40" s="15">
        <v>20</v>
      </c>
      <c r="D40" s="15">
        <v>25</v>
      </c>
      <c r="E40" s="15">
        <v>30</v>
      </c>
      <c r="F40" s="15">
        <v>1</v>
      </c>
      <c r="G40" s="15">
        <v>0</v>
      </c>
      <c r="H40" s="15">
        <v>0</v>
      </c>
      <c r="I40" s="15">
        <v>15</v>
      </c>
      <c r="J40" s="15">
        <v>20</v>
      </c>
      <c r="K40" s="15">
        <v>25</v>
      </c>
      <c r="L40" s="45">
        <v>30</v>
      </c>
    </row>
    <row r="41" spans="1:12" ht="12.75">
      <c r="A41" s="44" t="s">
        <v>74</v>
      </c>
      <c r="B41" s="15">
        <v>0.05</v>
      </c>
      <c r="C41" s="15">
        <v>0</v>
      </c>
      <c r="D41" s="15">
        <v>0</v>
      </c>
      <c r="E41" s="15">
        <v>0</v>
      </c>
      <c r="F41" s="15">
        <v>3333</v>
      </c>
      <c r="G41" s="15">
        <v>0</v>
      </c>
      <c r="H41" s="15">
        <v>0.005</v>
      </c>
      <c r="I41" s="15">
        <v>0</v>
      </c>
      <c r="J41" s="15">
        <v>0</v>
      </c>
      <c r="K41" s="15">
        <v>0</v>
      </c>
      <c r="L41" s="45">
        <v>2</v>
      </c>
    </row>
    <row r="42" spans="1:12" ht="12.75">
      <c r="A42" s="44" t="s">
        <v>75</v>
      </c>
      <c r="B42" s="15">
        <v>0.1</v>
      </c>
      <c r="C42" s="15">
        <v>0</v>
      </c>
      <c r="D42" s="15">
        <v>0</v>
      </c>
      <c r="E42" s="15">
        <v>0</v>
      </c>
      <c r="F42" s="15">
        <v>3333</v>
      </c>
      <c r="G42" s="15">
        <v>0</v>
      </c>
      <c r="H42" s="15">
        <v>0.01</v>
      </c>
      <c r="I42" s="15">
        <v>0</v>
      </c>
      <c r="J42" s="15">
        <v>0</v>
      </c>
      <c r="K42" s="15">
        <v>0</v>
      </c>
      <c r="L42" s="45">
        <v>2</v>
      </c>
    </row>
    <row r="43" spans="1:12" ht="12.75">
      <c r="A43" s="44" t="s">
        <v>76</v>
      </c>
      <c r="B43" s="15">
        <v>0.2</v>
      </c>
      <c r="C43" s="15">
        <v>0</v>
      </c>
      <c r="D43" s="15">
        <v>0</v>
      </c>
      <c r="E43" s="15">
        <v>0</v>
      </c>
      <c r="F43" s="15">
        <v>3333</v>
      </c>
      <c r="G43" s="15">
        <v>0</v>
      </c>
      <c r="H43" s="15">
        <v>0.02</v>
      </c>
      <c r="I43" s="15">
        <v>0</v>
      </c>
      <c r="J43" s="15">
        <v>0</v>
      </c>
      <c r="K43" s="15">
        <v>0</v>
      </c>
      <c r="L43" s="45">
        <v>2</v>
      </c>
    </row>
    <row r="44" spans="1:12" ht="12.75">
      <c r="A44" s="44" t="s">
        <v>77</v>
      </c>
      <c r="B44" s="15">
        <v>0.3</v>
      </c>
      <c r="C44" s="15">
        <v>0</v>
      </c>
      <c r="D44" s="15">
        <v>0</v>
      </c>
      <c r="E44" s="15">
        <v>0</v>
      </c>
      <c r="F44" s="15">
        <v>3333</v>
      </c>
      <c r="G44" s="15">
        <v>0</v>
      </c>
      <c r="H44" s="15">
        <v>0.03</v>
      </c>
      <c r="I44" s="15">
        <v>0</v>
      </c>
      <c r="J44" s="15">
        <v>0</v>
      </c>
      <c r="K44" s="15">
        <v>0</v>
      </c>
      <c r="L44" s="45">
        <v>2</v>
      </c>
    </row>
    <row r="45" spans="1:12" ht="12.75">
      <c r="A45" s="44" t="s">
        <v>78</v>
      </c>
      <c r="B45" s="15">
        <v>0.5</v>
      </c>
      <c r="C45" s="15">
        <v>0</v>
      </c>
      <c r="D45" s="15">
        <v>0</v>
      </c>
      <c r="E45" s="15">
        <v>0</v>
      </c>
      <c r="F45" s="15">
        <v>3333</v>
      </c>
      <c r="G45" s="15">
        <v>0</v>
      </c>
      <c r="H45" s="15">
        <v>0.05</v>
      </c>
      <c r="I45" s="15">
        <v>0</v>
      </c>
      <c r="J45" s="15">
        <v>0</v>
      </c>
      <c r="K45" s="15">
        <v>0</v>
      </c>
      <c r="L45" s="45">
        <v>2</v>
      </c>
    </row>
    <row r="46" spans="1:12" ht="12.75">
      <c r="A46" s="44" t="s">
        <v>79</v>
      </c>
      <c r="B46" s="15">
        <v>1</v>
      </c>
      <c r="C46" s="15">
        <v>0</v>
      </c>
      <c r="D46" s="15">
        <v>0</v>
      </c>
      <c r="E46" s="15">
        <v>0</v>
      </c>
      <c r="F46" s="15">
        <v>3333</v>
      </c>
      <c r="G46" s="15">
        <v>0</v>
      </c>
      <c r="H46" s="15">
        <v>0.1</v>
      </c>
      <c r="I46" s="15">
        <v>0</v>
      </c>
      <c r="J46" s="15">
        <v>0</v>
      </c>
      <c r="K46" s="15">
        <v>0</v>
      </c>
      <c r="L46" s="45">
        <v>2</v>
      </c>
    </row>
    <row r="47" spans="1:12" ht="12.75">
      <c r="A47" s="44" t="s">
        <v>80</v>
      </c>
      <c r="B47" s="15">
        <v>3.47</v>
      </c>
      <c r="C47" s="15">
        <v>2.55</v>
      </c>
      <c r="D47" s="15">
        <v>1.99</v>
      </c>
      <c r="E47" s="15">
        <v>1.61</v>
      </c>
      <c r="F47" s="15">
        <v>2500</v>
      </c>
      <c r="G47" s="15">
        <v>0</v>
      </c>
      <c r="H47" s="15">
        <v>0.15</v>
      </c>
      <c r="I47" s="15">
        <v>0.4</v>
      </c>
      <c r="J47" s="15">
        <v>0.7</v>
      </c>
      <c r="K47" s="15">
        <v>1</v>
      </c>
      <c r="L47" s="45">
        <v>2</v>
      </c>
    </row>
    <row r="48" spans="1:12" ht="12.75">
      <c r="A48" s="44" t="s">
        <v>81</v>
      </c>
      <c r="B48" s="15">
        <v>5</v>
      </c>
      <c r="C48" s="15">
        <v>3.68</v>
      </c>
      <c r="D48" s="15">
        <v>2.88</v>
      </c>
      <c r="E48" s="15">
        <v>2.32</v>
      </c>
      <c r="F48" s="15">
        <v>2500</v>
      </c>
      <c r="G48" s="15">
        <v>0</v>
      </c>
      <c r="H48" s="15">
        <v>0.3</v>
      </c>
      <c r="I48" s="15">
        <v>0.4</v>
      </c>
      <c r="J48" s="15">
        <v>0.6</v>
      </c>
      <c r="K48" s="15">
        <v>0.9</v>
      </c>
      <c r="L48" s="45">
        <v>2</v>
      </c>
    </row>
    <row r="49" spans="1:12" ht="12.75">
      <c r="A49" s="44" t="s">
        <v>82</v>
      </c>
      <c r="B49" s="15">
        <v>9.5</v>
      </c>
      <c r="C49" s="15">
        <v>6.95</v>
      </c>
      <c r="D49" s="15">
        <v>5.43</v>
      </c>
      <c r="E49" s="15">
        <v>4.39</v>
      </c>
      <c r="F49" s="15">
        <v>2500</v>
      </c>
      <c r="G49" s="15">
        <v>0</v>
      </c>
      <c r="H49" s="15">
        <v>0.5</v>
      </c>
      <c r="I49" s="15">
        <v>0.5</v>
      </c>
      <c r="J49" s="15">
        <v>0.7</v>
      </c>
      <c r="K49" s="15">
        <v>1</v>
      </c>
      <c r="L49" s="45">
        <v>2</v>
      </c>
    </row>
    <row r="50" spans="1:12" ht="12.75">
      <c r="A50" s="44" t="s">
        <v>83</v>
      </c>
      <c r="B50" s="15">
        <v>20</v>
      </c>
      <c r="C50" s="15">
        <v>14.7</v>
      </c>
      <c r="D50" s="15">
        <v>11.5</v>
      </c>
      <c r="E50" s="15">
        <v>9.2</v>
      </c>
      <c r="F50" s="15">
        <v>2500</v>
      </c>
      <c r="G50" s="15">
        <v>0</v>
      </c>
      <c r="H50" s="15">
        <v>0.6</v>
      </c>
      <c r="I50" s="15">
        <v>0.4</v>
      </c>
      <c r="J50" s="15">
        <v>0.5</v>
      </c>
      <c r="K50" s="15">
        <v>1</v>
      </c>
      <c r="L50" s="45">
        <v>2</v>
      </c>
    </row>
    <row r="51" spans="1:12" ht="12.75">
      <c r="A51" s="44" t="s">
        <v>84</v>
      </c>
      <c r="B51" s="15">
        <v>43</v>
      </c>
      <c r="C51" s="15">
        <v>32</v>
      </c>
      <c r="D51" s="15">
        <v>25</v>
      </c>
      <c r="E51" s="15">
        <v>20</v>
      </c>
      <c r="F51" s="15">
        <v>2080</v>
      </c>
      <c r="G51" s="15">
        <v>2.5</v>
      </c>
      <c r="H51" s="15">
        <v>0.8</v>
      </c>
      <c r="I51" s="15">
        <v>0.8</v>
      </c>
      <c r="J51" s="15">
        <v>1.5</v>
      </c>
      <c r="K51" s="15">
        <v>2</v>
      </c>
      <c r="L51" s="45">
        <v>4</v>
      </c>
    </row>
    <row r="52" spans="1:12" ht="12.75">
      <c r="A52" s="44" t="s">
        <v>85</v>
      </c>
      <c r="B52" s="15">
        <v>100</v>
      </c>
      <c r="C52" s="15">
        <v>74.7</v>
      </c>
      <c r="D52" s="15">
        <v>57</v>
      </c>
      <c r="E52" s="15">
        <v>47</v>
      </c>
      <c r="F52" s="15">
        <v>2500</v>
      </c>
      <c r="G52" s="15">
        <v>3.5</v>
      </c>
      <c r="H52" s="15">
        <v>1.25</v>
      </c>
      <c r="I52" s="15">
        <v>0.8</v>
      </c>
      <c r="J52" s="15">
        <v>1.5</v>
      </c>
      <c r="K52" s="15">
        <v>2.5</v>
      </c>
      <c r="L52" s="45">
        <v>4</v>
      </c>
    </row>
    <row r="53" spans="1:12" ht="12.75">
      <c r="A53" s="44" t="s">
        <v>86</v>
      </c>
      <c r="B53" s="15">
        <v>120</v>
      </c>
      <c r="C53" s="15">
        <v>88</v>
      </c>
      <c r="D53" s="15">
        <v>68.7</v>
      </c>
      <c r="E53" s="15">
        <v>55.5</v>
      </c>
      <c r="F53" s="15">
        <v>1800</v>
      </c>
      <c r="G53" s="15">
        <v>5</v>
      </c>
      <c r="H53" s="15">
        <v>1.75</v>
      </c>
      <c r="I53" s="15">
        <v>0.7</v>
      </c>
      <c r="J53" s="15">
        <v>1</v>
      </c>
      <c r="K53" s="15">
        <v>1.8</v>
      </c>
      <c r="L53" s="45">
        <v>3</v>
      </c>
    </row>
    <row r="54" spans="1:12" ht="12.75">
      <c r="A54" s="44" t="s">
        <v>87</v>
      </c>
      <c r="B54" s="15">
        <v>200</v>
      </c>
      <c r="C54" s="15">
        <v>147</v>
      </c>
      <c r="D54" s="15">
        <v>115</v>
      </c>
      <c r="E54" s="15">
        <v>92.7</v>
      </c>
      <c r="F54" s="15">
        <v>1600</v>
      </c>
      <c r="G54" s="15">
        <v>10</v>
      </c>
      <c r="H54" s="15">
        <v>3.5</v>
      </c>
      <c r="I54" s="15">
        <v>1.25</v>
      </c>
      <c r="J54" s="15">
        <v>1.5</v>
      </c>
      <c r="K54" s="15">
        <v>3</v>
      </c>
      <c r="L54" s="45">
        <v>6</v>
      </c>
    </row>
    <row r="55" spans="1:12" ht="12.75">
      <c r="A55" s="44" t="s">
        <v>88</v>
      </c>
      <c r="B55" s="15">
        <v>522</v>
      </c>
      <c r="C55" s="15">
        <v>384</v>
      </c>
      <c r="D55" s="15">
        <v>300</v>
      </c>
      <c r="E55" s="15">
        <v>242</v>
      </c>
      <c r="F55" s="15">
        <v>2400</v>
      </c>
      <c r="G55" s="15">
        <v>15</v>
      </c>
      <c r="H55" s="15">
        <v>5</v>
      </c>
      <c r="I55" s="15">
        <v>2</v>
      </c>
      <c r="J55" s="15">
        <v>3</v>
      </c>
      <c r="K55" s="15">
        <v>5</v>
      </c>
      <c r="L55" s="45">
        <v>8</v>
      </c>
    </row>
    <row r="56" spans="1:12" ht="12.75">
      <c r="A56" s="44" t="s">
        <v>89</v>
      </c>
      <c r="B56" s="15">
        <v>782</v>
      </c>
      <c r="C56" s="15">
        <v>576</v>
      </c>
      <c r="D56" s="15">
        <v>449</v>
      </c>
      <c r="E56" s="15">
        <v>363</v>
      </c>
      <c r="F56" s="15">
        <v>1575</v>
      </c>
      <c r="G56" s="15">
        <v>20</v>
      </c>
      <c r="H56" s="15">
        <v>7.5</v>
      </c>
      <c r="I56" s="15">
        <v>2</v>
      </c>
      <c r="J56" s="15">
        <v>3</v>
      </c>
      <c r="K56" s="15">
        <v>5</v>
      </c>
      <c r="L56" s="45">
        <v>8</v>
      </c>
    </row>
    <row r="57" spans="1:12" ht="12.75">
      <c r="A57" s="44" t="s">
        <v>90</v>
      </c>
      <c r="B57" s="15">
        <v>1100</v>
      </c>
      <c r="C57" s="15">
        <v>809</v>
      </c>
      <c r="D57" s="15">
        <v>632</v>
      </c>
      <c r="E57" s="15">
        <v>510</v>
      </c>
      <c r="F57" s="15">
        <v>1260</v>
      </c>
      <c r="G57" s="15">
        <v>30</v>
      </c>
      <c r="H57" s="15">
        <v>0</v>
      </c>
      <c r="I57" s="15">
        <v>1.5</v>
      </c>
      <c r="J57" s="15">
        <v>2.25</v>
      </c>
      <c r="K57" s="15">
        <v>4</v>
      </c>
      <c r="L57" s="45">
        <v>8</v>
      </c>
    </row>
    <row r="58" spans="1:12" ht="12.75">
      <c r="A58" s="44" t="s">
        <v>91</v>
      </c>
      <c r="B58" s="15">
        <v>2149</v>
      </c>
      <c r="C58" s="15">
        <v>1582</v>
      </c>
      <c r="D58" s="15">
        <v>1235</v>
      </c>
      <c r="E58" s="15">
        <v>997</v>
      </c>
      <c r="F58" s="15">
        <v>945</v>
      </c>
      <c r="G58" s="15">
        <v>40</v>
      </c>
      <c r="H58" s="15">
        <v>0</v>
      </c>
      <c r="I58" s="15">
        <v>2</v>
      </c>
      <c r="J58" s="15">
        <v>2.5</v>
      </c>
      <c r="K58" s="15">
        <v>3</v>
      </c>
      <c r="L58" s="45">
        <v>8</v>
      </c>
    </row>
    <row r="59" spans="1:12" ht="12.75">
      <c r="A59" s="44" t="s">
        <v>92</v>
      </c>
      <c r="B59" s="15">
        <v>3321</v>
      </c>
      <c r="C59" s="15">
        <v>2445</v>
      </c>
      <c r="D59" s="15">
        <v>1908</v>
      </c>
      <c r="E59" s="15">
        <v>1541</v>
      </c>
      <c r="F59" s="15">
        <v>945</v>
      </c>
      <c r="G59" s="15">
        <v>50</v>
      </c>
      <c r="H59" s="15">
        <v>0</v>
      </c>
      <c r="I59" s="15">
        <v>1.8</v>
      </c>
      <c r="J59" s="15">
        <v>3.5</v>
      </c>
      <c r="K59" s="15">
        <v>5</v>
      </c>
      <c r="L59" s="45">
        <v>8</v>
      </c>
    </row>
    <row r="60" spans="1:12" ht="12.75">
      <c r="A60" s="44" t="s">
        <v>93</v>
      </c>
      <c r="B60" s="15">
        <v>4800</v>
      </c>
      <c r="C60" s="15">
        <v>3530</v>
      </c>
      <c r="D60" s="15">
        <v>2760</v>
      </c>
      <c r="E60" s="15">
        <v>2230</v>
      </c>
      <c r="F60" s="15">
        <v>504</v>
      </c>
      <c r="G60" s="15">
        <v>100</v>
      </c>
      <c r="H60" s="15">
        <v>0</v>
      </c>
      <c r="I60" s="15">
        <v>1.7</v>
      </c>
      <c r="J60" s="15">
        <v>2.5</v>
      </c>
      <c r="K60" s="15">
        <v>5</v>
      </c>
      <c r="L60" s="45">
        <v>8</v>
      </c>
    </row>
    <row r="61" spans="1:12" ht="12.75">
      <c r="A61" s="44" t="s">
        <v>94</v>
      </c>
      <c r="B61" s="15">
        <v>7500</v>
      </c>
      <c r="C61" s="15">
        <v>5520</v>
      </c>
      <c r="D61" s="15">
        <v>4310</v>
      </c>
      <c r="E61" s="15">
        <v>3480</v>
      </c>
      <c r="F61" s="15">
        <v>487</v>
      </c>
      <c r="G61" s="15">
        <v>150</v>
      </c>
      <c r="H61" s="15">
        <v>0</v>
      </c>
      <c r="I61" s="15">
        <v>1.5</v>
      </c>
      <c r="J61" s="15">
        <v>2.25</v>
      </c>
      <c r="K61" s="15">
        <v>4</v>
      </c>
      <c r="L61" s="45">
        <v>8</v>
      </c>
    </row>
    <row r="62" spans="1:12" ht="12.75">
      <c r="A62" s="46" t="s">
        <v>95</v>
      </c>
      <c r="B62" s="47">
        <v>12000</v>
      </c>
      <c r="C62" s="47">
        <v>8830</v>
      </c>
      <c r="D62" s="47">
        <v>6800</v>
      </c>
      <c r="E62" s="47">
        <v>5570</v>
      </c>
      <c r="F62" s="47">
        <v>478</v>
      </c>
      <c r="G62" s="47">
        <v>200</v>
      </c>
      <c r="H62" s="47">
        <v>0</v>
      </c>
      <c r="I62" s="47">
        <v>1.5</v>
      </c>
      <c r="J62" s="47">
        <v>2.5</v>
      </c>
      <c r="K62" s="47">
        <v>4</v>
      </c>
      <c r="L62" s="48">
        <v>8</v>
      </c>
    </row>
    <row r="63" spans="1:9" ht="15">
      <c r="A63" s="2"/>
      <c r="B63" s="2"/>
      <c r="C63" s="2"/>
      <c r="D63" s="2"/>
      <c r="E63" s="2"/>
      <c r="F63" s="2"/>
      <c r="G63" s="2"/>
      <c r="H63" s="2"/>
      <c r="I63" s="1"/>
    </row>
    <row r="65" spans="1:9" ht="28.5" customHeight="1">
      <c r="A65" s="50"/>
      <c r="B65" s="51"/>
      <c r="C65" s="52" t="s">
        <v>140</v>
      </c>
      <c r="D65" s="51"/>
      <c r="E65" s="51"/>
      <c r="F65" s="51"/>
      <c r="G65" s="51"/>
      <c r="H65" s="51"/>
      <c r="I65" s="53"/>
    </row>
    <row r="66" spans="1:9" ht="51">
      <c r="A66" s="21" t="s">
        <v>141</v>
      </c>
      <c r="B66" s="22" t="s">
        <v>142</v>
      </c>
      <c r="C66" s="22" t="s">
        <v>143</v>
      </c>
      <c r="D66" s="22" t="s">
        <v>144</v>
      </c>
      <c r="E66" s="22" t="s">
        <v>145</v>
      </c>
      <c r="F66" s="22" t="s">
        <v>146</v>
      </c>
      <c r="G66" s="22" t="s">
        <v>147</v>
      </c>
      <c r="H66" s="22" t="s">
        <v>148</v>
      </c>
      <c r="I66" s="23" t="s">
        <v>149</v>
      </c>
    </row>
    <row r="67" spans="1:9" ht="15">
      <c r="A67" s="24" t="s">
        <v>155</v>
      </c>
      <c r="B67" s="25">
        <v>15</v>
      </c>
      <c r="C67" s="13">
        <v>120</v>
      </c>
      <c r="D67" s="13">
        <v>15.8</v>
      </c>
      <c r="E67" s="13">
        <v>5.53</v>
      </c>
      <c r="F67" s="13">
        <v>0.009402792266348162</v>
      </c>
      <c r="G67" s="13">
        <f aca="true" t="shared" si="0" ref="G67:G74">C67/F67/60</f>
        <v>212.7027741703748</v>
      </c>
      <c r="H67" s="13">
        <f aca="true" t="shared" si="1" ref="H67:H74">D67/F67/60</f>
        <v>28.00586526576602</v>
      </c>
      <c r="I67" s="20">
        <f aca="true" t="shared" si="2" ref="I67:I74">E67/F67/60</f>
        <v>9.802052843018107</v>
      </c>
    </row>
    <row r="68" spans="1:9" ht="15">
      <c r="A68" s="24" t="s">
        <v>155</v>
      </c>
      <c r="B68" s="25">
        <v>20</v>
      </c>
      <c r="C68" s="13">
        <v>88</v>
      </c>
      <c r="D68" s="13">
        <v>11.63</v>
      </c>
      <c r="E68" s="13">
        <v>4.07</v>
      </c>
      <c r="F68" s="13">
        <v>0.009402792266348162</v>
      </c>
      <c r="G68" s="13">
        <f t="shared" si="0"/>
        <v>155.98203439160818</v>
      </c>
      <c r="H68" s="13">
        <f t="shared" si="1"/>
        <v>20.614443863345496</v>
      </c>
      <c r="I68" s="20">
        <f t="shared" si="2"/>
        <v>7.21416909061188</v>
      </c>
    </row>
    <row r="69" spans="1:9" ht="15">
      <c r="A69" s="24" t="s">
        <v>155</v>
      </c>
      <c r="B69" s="25">
        <v>25</v>
      </c>
      <c r="C69" s="13">
        <v>68.7</v>
      </c>
      <c r="D69" s="13">
        <v>9.08</v>
      </c>
      <c r="E69" s="13">
        <v>3.18</v>
      </c>
      <c r="F69" s="13">
        <v>0.009402792266348162</v>
      </c>
      <c r="G69" s="13">
        <f t="shared" si="0"/>
        <v>121.7723382125396</v>
      </c>
      <c r="H69" s="13">
        <f t="shared" si="1"/>
        <v>16.09450991222503</v>
      </c>
      <c r="I69" s="20">
        <f t="shared" si="2"/>
        <v>5.636623515514932</v>
      </c>
    </row>
    <row r="70" spans="1:9" ht="15">
      <c r="A70" s="24" t="s">
        <v>155</v>
      </c>
      <c r="B70" s="25">
        <v>30</v>
      </c>
      <c r="C70" s="13">
        <v>55.5</v>
      </c>
      <c r="D70" s="13">
        <v>7.33</v>
      </c>
      <c r="E70" s="13">
        <v>2.57</v>
      </c>
      <c r="F70" s="13">
        <v>0.009402792266348162</v>
      </c>
      <c r="G70" s="13">
        <f t="shared" si="0"/>
        <v>98.37503305379836</v>
      </c>
      <c r="H70" s="13">
        <f t="shared" si="1"/>
        <v>12.992594455573728</v>
      </c>
      <c r="I70" s="20">
        <f t="shared" si="2"/>
        <v>4.5553844134821935</v>
      </c>
    </row>
    <row r="71" spans="1:9" ht="15">
      <c r="A71" s="24" t="s">
        <v>156</v>
      </c>
      <c r="B71" s="25">
        <v>15</v>
      </c>
      <c r="C71" s="13">
        <v>200</v>
      </c>
      <c r="D71" s="13">
        <v>31.6</v>
      </c>
      <c r="E71" s="13">
        <v>11.06</v>
      </c>
      <c r="F71" s="13">
        <v>0.016703346356976984</v>
      </c>
      <c r="G71" s="13">
        <f t="shared" si="0"/>
        <v>199.56081027685815</v>
      </c>
      <c r="H71" s="13">
        <f t="shared" si="1"/>
        <v>31.530608023743586</v>
      </c>
      <c r="I71" s="20">
        <f t="shared" si="2"/>
        <v>11.035712808310254</v>
      </c>
    </row>
    <row r="72" spans="1:9" ht="15">
      <c r="A72" s="24" t="s">
        <v>156</v>
      </c>
      <c r="B72" s="25">
        <v>20</v>
      </c>
      <c r="C72" s="13">
        <v>147</v>
      </c>
      <c r="D72" s="13">
        <v>23.26</v>
      </c>
      <c r="E72" s="13">
        <v>8.14</v>
      </c>
      <c r="F72" s="13">
        <v>0.016703346356976984</v>
      </c>
      <c r="G72" s="13">
        <f t="shared" si="0"/>
        <v>146.67719555349075</v>
      </c>
      <c r="H72" s="13">
        <f t="shared" si="1"/>
        <v>23.208922235198603</v>
      </c>
      <c r="I72" s="20">
        <f t="shared" si="2"/>
        <v>8.122124978268127</v>
      </c>
    </row>
    <row r="73" spans="1:9" ht="15">
      <c r="A73" s="24" t="s">
        <v>156</v>
      </c>
      <c r="B73" s="25">
        <v>25</v>
      </c>
      <c r="C73" s="13">
        <v>115</v>
      </c>
      <c r="D73" s="13">
        <v>18.16</v>
      </c>
      <c r="E73" s="13">
        <v>6.36</v>
      </c>
      <c r="F73" s="13">
        <v>0.016703346356976984</v>
      </c>
      <c r="G73" s="13">
        <f t="shared" si="0"/>
        <v>114.74746590919342</v>
      </c>
      <c r="H73" s="13">
        <f t="shared" si="1"/>
        <v>18.120121573138718</v>
      </c>
      <c r="I73" s="20">
        <f t="shared" si="2"/>
        <v>6.346033766804089</v>
      </c>
    </row>
    <row r="74" spans="1:9" ht="15">
      <c r="A74" s="49" t="s">
        <v>156</v>
      </c>
      <c r="B74" s="26">
        <v>30</v>
      </c>
      <c r="C74" s="27">
        <v>92.7</v>
      </c>
      <c r="D74" s="27">
        <v>14.67</v>
      </c>
      <c r="E74" s="27">
        <v>5.13</v>
      </c>
      <c r="F74" s="27">
        <v>0.016703346356976984</v>
      </c>
      <c r="G74" s="27">
        <f t="shared" si="0"/>
        <v>92.49643556332374</v>
      </c>
      <c r="H74" s="27">
        <f t="shared" si="1"/>
        <v>14.637785433807545</v>
      </c>
      <c r="I74" s="28">
        <f t="shared" si="2"/>
        <v>5.118734783601411</v>
      </c>
    </row>
    <row r="77" spans="1:4" ht="30">
      <c r="A77" s="18"/>
      <c r="B77" s="29" t="s">
        <v>150</v>
      </c>
      <c r="C77" s="29" t="s">
        <v>151</v>
      </c>
      <c r="D77" s="30" t="s">
        <v>152</v>
      </c>
    </row>
    <row r="78" spans="1:4" ht="15">
      <c r="A78" s="19" t="s">
        <v>153</v>
      </c>
      <c r="B78" s="13">
        <v>1.313</v>
      </c>
      <c r="C78" s="13">
        <f>B78/12</f>
        <v>0.10941666666666666</v>
      </c>
      <c r="D78" s="20">
        <f>PI()*POWER(C78/2,2)</f>
        <v>0.009402792266348162</v>
      </c>
    </row>
    <row r="79" spans="1:4" ht="15">
      <c r="A79" s="31" t="s">
        <v>154</v>
      </c>
      <c r="B79" s="27">
        <v>1.75</v>
      </c>
      <c r="C79" s="27">
        <f>B79/12</f>
        <v>0.14583333333333334</v>
      </c>
      <c r="D79" s="28">
        <f>PI()*POWER(C79/2,2)</f>
        <v>0.016703346356976984</v>
      </c>
    </row>
  </sheetData>
  <printOptions gridLines="1" headings="1"/>
  <pageMargins left="0.1" right="0.1" top="0.5" bottom="0.25" header="0.5" footer="0"/>
  <pageSetup fitToHeight="2" horizontalDpi="600" verticalDpi="600" orientation="landscape" scale="73" r:id="rId2"/>
  <rowBreaks count="1" manualBreakCount="1">
    <brk id="3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margaret</cp:lastModifiedBy>
  <cp:lastPrinted>2003-10-21T20:53:26Z</cp:lastPrinted>
  <dcterms:created xsi:type="dcterms:W3CDTF">2003-05-12T23:15:14Z</dcterms:created>
  <dcterms:modified xsi:type="dcterms:W3CDTF">2003-10-21T20:55:12Z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853760655</vt:i4>
  </property>
  <property fmtid="{D5CDD505-2E9C-101B-9397-08002B2CF9AE}" pid="3" name="_EmailSubject">
    <vt:lpwstr>Insertion Sizing</vt:lpwstr>
  </property>
  <property fmtid="{D5CDD505-2E9C-101B-9397-08002B2CF9AE}" pid="4" name="_AuthorEmail">
    <vt:lpwstr>w.szewczyk@verizon.net</vt:lpwstr>
  </property>
  <property fmtid="{D5CDD505-2E9C-101B-9397-08002B2CF9AE}" pid="5" name="_AuthorEmailDisplayName">
    <vt:lpwstr>Wojtek Szewczyk</vt:lpwstr>
  </property>
  <property fmtid="{D5CDD505-2E9C-101B-9397-08002B2CF9AE}" pid="6" name="_PreviousAdHocReviewCycleID">
    <vt:i4>1851749857</vt:i4>
  </property>
  <property fmtid="{D5CDD505-2E9C-101B-9397-08002B2CF9AE}" pid="7" name="_ReviewingToolsShownOnce">
    <vt:lpwstr/>
  </property>
</Properties>
</file>